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35" windowHeight="9045" activeTab="2"/>
  </bookViews>
  <sheets>
    <sheet name="政府机关幼儿园" sheetId="1" r:id="rId1"/>
    <sheet name="妇联幼儿园" sheetId="2" r:id="rId2"/>
    <sheet name="总" sheetId="3" r:id="rId3"/>
    <sheet name="日报社" sheetId="4" r:id="rId4"/>
  </sheets>
  <calcPr calcId="114210"/>
</workbook>
</file>

<file path=xl/calcChain.xml><?xml version="1.0" encoding="utf-8"?>
<calcChain xmlns="http://schemas.openxmlformats.org/spreadsheetml/2006/main">
  <c r="M40" i="4"/>
  <c r="L40"/>
  <c r="I40"/>
  <c r="H40"/>
  <c r="M39"/>
  <c r="L39"/>
  <c r="I39"/>
  <c r="H39"/>
  <c r="M38"/>
  <c r="L38"/>
  <c r="I38"/>
  <c r="H38"/>
  <c r="M37"/>
  <c r="L37"/>
  <c r="I37"/>
  <c r="H37"/>
  <c r="M36"/>
  <c r="L36"/>
  <c r="I36"/>
  <c r="H36"/>
  <c r="M35"/>
  <c r="L35"/>
  <c r="I35"/>
  <c r="H35"/>
  <c r="M34"/>
  <c r="L34"/>
  <c r="I34"/>
  <c r="H34"/>
  <c r="M33"/>
  <c r="L33"/>
  <c r="I33"/>
  <c r="H33"/>
  <c r="M32"/>
  <c r="L32"/>
  <c r="I32"/>
  <c r="H32"/>
  <c r="M31"/>
  <c r="L31"/>
  <c r="I31"/>
  <c r="H31"/>
  <c r="M30"/>
  <c r="L30"/>
  <c r="I30"/>
  <c r="H30"/>
  <c r="M29"/>
  <c r="L29"/>
  <c r="I29"/>
  <c r="H29"/>
  <c r="M28"/>
  <c r="L28"/>
  <c r="I28"/>
  <c r="H28"/>
  <c r="M27"/>
  <c r="L27"/>
  <c r="I27"/>
  <c r="H27"/>
  <c r="M26"/>
  <c r="L26"/>
  <c r="I26"/>
  <c r="H26"/>
  <c r="M25"/>
  <c r="L25"/>
  <c r="I25"/>
  <c r="H25"/>
  <c r="M24"/>
  <c r="L24"/>
  <c r="I24"/>
  <c r="H24"/>
  <c r="M23"/>
  <c r="L23"/>
  <c r="I23"/>
  <c r="H23"/>
  <c r="M22"/>
  <c r="L22"/>
  <c r="I22"/>
  <c r="H22"/>
  <c r="M21"/>
  <c r="L21"/>
  <c r="I21"/>
  <c r="H21"/>
  <c r="M20"/>
  <c r="L20"/>
  <c r="M19"/>
  <c r="L19"/>
  <c r="I19"/>
  <c r="H19"/>
  <c r="M18"/>
  <c r="L18"/>
  <c r="I18"/>
  <c r="H18"/>
  <c r="M17"/>
  <c r="L17"/>
  <c r="I17"/>
  <c r="H17"/>
  <c r="M16"/>
  <c r="L16"/>
  <c r="I16"/>
  <c r="H16"/>
  <c r="M15"/>
  <c r="L15"/>
  <c r="I15"/>
  <c r="H15"/>
  <c r="M14"/>
  <c r="L14"/>
  <c r="I14"/>
  <c r="H14"/>
  <c r="M13"/>
  <c r="L13"/>
  <c r="I13"/>
  <c r="H13"/>
  <c r="M12"/>
  <c r="L12"/>
  <c r="I12"/>
  <c r="H12"/>
  <c r="M11"/>
  <c r="L11"/>
  <c r="I11"/>
  <c r="H11"/>
  <c r="M10"/>
  <c r="L10"/>
  <c r="I10"/>
  <c r="H10"/>
  <c r="M9"/>
  <c r="L9"/>
  <c r="I9"/>
  <c r="H9"/>
  <c r="M8"/>
  <c r="L8"/>
  <c r="I8"/>
  <c r="H8"/>
  <c r="M7"/>
  <c r="L7"/>
  <c r="I7"/>
  <c r="H7"/>
  <c r="M6"/>
  <c r="L6"/>
  <c r="I6"/>
  <c r="H6"/>
  <c r="M5"/>
  <c r="L5"/>
  <c r="I5"/>
  <c r="H5"/>
  <c r="M4"/>
  <c r="L4"/>
  <c r="I4"/>
  <c r="H4"/>
  <c r="M3"/>
  <c r="L3"/>
  <c r="I3"/>
  <c r="H3"/>
  <c r="I12" i="3"/>
  <c r="K12"/>
  <c r="H12"/>
  <c r="I11"/>
  <c r="K11"/>
  <c r="H11"/>
  <c r="I10"/>
  <c r="K10"/>
  <c r="H10"/>
  <c r="I9"/>
  <c r="K9"/>
  <c r="H9"/>
  <c r="I8"/>
  <c r="K8"/>
  <c r="H8"/>
  <c r="I7"/>
  <c r="K7"/>
  <c r="H7"/>
  <c r="I6"/>
  <c r="K6"/>
  <c r="H6"/>
  <c r="I5"/>
  <c r="K5"/>
  <c r="H5"/>
  <c r="I4"/>
  <c r="K4"/>
  <c r="H4"/>
  <c r="K5" i="2"/>
  <c r="I5"/>
  <c r="H5"/>
  <c r="K4"/>
  <c r="I4"/>
  <c r="H4"/>
  <c r="K3"/>
  <c r="I3"/>
  <c r="H3"/>
  <c r="K8" i="1"/>
  <c r="I8"/>
  <c r="H8"/>
  <c r="K7"/>
  <c r="I7"/>
  <c r="H7"/>
  <c r="K6"/>
  <c r="I6"/>
  <c r="H6"/>
  <c r="K5"/>
  <c r="I5"/>
  <c r="H5"/>
  <c r="K4"/>
  <c r="I4"/>
  <c r="H4"/>
  <c r="K3"/>
  <c r="I3"/>
  <c r="H3"/>
</calcChain>
</file>

<file path=xl/sharedStrings.xml><?xml version="1.0" encoding="utf-8"?>
<sst xmlns="http://schemas.openxmlformats.org/spreadsheetml/2006/main" count="161" uniqueCount="117">
  <si>
    <t>岗位代码</t>
  </si>
  <si>
    <t>招聘
岗位
计划数</t>
  </si>
  <si>
    <t>姓名</t>
  </si>
  <si>
    <t>准考证号</t>
  </si>
  <si>
    <t>公共科目成绩（含加分）</t>
  </si>
  <si>
    <t>专业
科目
成绩
（含加分）</t>
  </si>
  <si>
    <t>笔试总成绩
（含加分）</t>
  </si>
  <si>
    <t>笔试合成成绩（含加分、百分制）</t>
  </si>
  <si>
    <t>专业测试成绩</t>
  </si>
  <si>
    <t>总成绩</t>
  </si>
  <si>
    <t>职业能力倾向测验（含加分）</t>
  </si>
  <si>
    <t>综合应
用能力
（含加分）</t>
  </si>
  <si>
    <t>1001038</t>
  </si>
  <si>
    <t>阎贝贝</t>
  </si>
  <si>
    <t>4134100101706</t>
  </si>
  <si>
    <t>李月婷</t>
  </si>
  <si>
    <t>4134100101921</t>
  </si>
  <si>
    <t>杨娜</t>
  </si>
  <si>
    <t>4134100101902</t>
  </si>
  <si>
    <t>王雅慧</t>
  </si>
  <si>
    <t>4134100101603</t>
  </si>
  <si>
    <t>曹媛</t>
  </si>
  <si>
    <t>4134100101722</t>
  </si>
  <si>
    <t>徐洪</t>
  </si>
  <si>
    <t>4134100101915</t>
  </si>
  <si>
    <t>1001146</t>
  </si>
  <si>
    <t>夏雪梅</t>
  </si>
  <si>
    <t>4134100102103</t>
  </si>
  <si>
    <t>叶梦欣</t>
  </si>
  <si>
    <t>4134100102026</t>
  </si>
  <si>
    <t>符红琴</t>
  </si>
  <si>
    <t>4134100102109</t>
  </si>
  <si>
    <t>专业测试成绩（百分制）</t>
  </si>
  <si>
    <t>笔试成绩</t>
  </si>
  <si>
    <t>面试成绩</t>
  </si>
  <si>
    <t>1001010</t>
  </si>
  <si>
    <t>刘挺</t>
  </si>
  <si>
    <t>2134100701804</t>
  </si>
  <si>
    <t>谷雨</t>
  </si>
  <si>
    <t>2134100701714</t>
  </si>
  <si>
    <t>陈邦兵</t>
  </si>
  <si>
    <t>2134100701725</t>
  </si>
  <si>
    <t>王贤俊</t>
  </si>
  <si>
    <t>2134100701810</t>
  </si>
  <si>
    <t>刘青元</t>
  </si>
  <si>
    <t>2134100701730</t>
  </si>
  <si>
    <t>何鹏</t>
  </si>
  <si>
    <t>2134100701728</t>
  </si>
  <si>
    <t>任德玲</t>
  </si>
  <si>
    <t>2134100701719</t>
  </si>
  <si>
    <t>吴天祥</t>
  </si>
  <si>
    <t>2134100701806</t>
  </si>
  <si>
    <t>张冠男</t>
  </si>
  <si>
    <t>2134100701723</t>
  </si>
  <si>
    <t>魏志俊</t>
  </si>
  <si>
    <t>2134100701807</t>
  </si>
  <si>
    <t>唐冰倩</t>
  </si>
  <si>
    <t>2134100701808</t>
  </si>
  <si>
    <t>黄莹</t>
  </si>
  <si>
    <t>2134100701724</t>
  </si>
  <si>
    <t>程亮</t>
  </si>
  <si>
    <t>2134100701722</t>
  </si>
  <si>
    <t>陈敏娟</t>
  </si>
  <si>
    <t>2134100701713</t>
  </si>
  <si>
    <t>秦俊</t>
  </si>
  <si>
    <t>2134100701727</t>
  </si>
  <si>
    <t>崔安坤</t>
  </si>
  <si>
    <t>2134100701721</t>
  </si>
  <si>
    <t>柴胜松</t>
  </si>
  <si>
    <t>2134100701717</t>
  </si>
  <si>
    <t>业德静</t>
  </si>
  <si>
    <t>2134100701801</t>
  </si>
  <si>
    <t>杨凡</t>
  </si>
  <si>
    <t>2134100701726</t>
  </si>
  <si>
    <t>戴丽</t>
  </si>
  <si>
    <t>2134100701803</t>
  </si>
  <si>
    <t>1001011</t>
  </si>
  <si>
    <t>张莹</t>
  </si>
  <si>
    <t>2134100701816</t>
  </si>
  <si>
    <t>邬刚</t>
  </si>
  <si>
    <t>2134100701818</t>
  </si>
  <si>
    <t>余萍</t>
  </si>
  <si>
    <t>2134100701817</t>
  </si>
  <si>
    <t>江勇</t>
  </si>
  <si>
    <t>2134100701811</t>
  </si>
  <si>
    <t>任秉文</t>
  </si>
  <si>
    <t>2134100701823</t>
  </si>
  <si>
    <t>汪清</t>
  </si>
  <si>
    <t>2134100701821</t>
  </si>
  <si>
    <t>张令琪</t>
  </si>
  <si>
    <t>2134100701822</t>
  </si>
  <si>
    <t>王永霞</t>
  </si>
  <si>
    <t>2134100701825</t>
  </si>
  <si>
    <t>方燕</t>
  </si>
  <si>
    <t>2134100701828</t>
  </si>
  <si>
    <t>高文亮</t>
  </si>
  <si>
    <t>2134100701902</t>
  </si>
  <si>
    <t>赵欣欣</t>
  </si>
  <si>
    <t>2134100701830</t>
  </si>
  <si>
    <t>况安轩</t>
  </si>
  <si>
    <t>2134100701829</t>
  </si>
  <si>
    <t>冯有才</t>
  </si>
  <si>
    <t>2134100701814</t>
  </si>
  <si>
    <t>戎小平</t>
  </si>
  <si>
    <t>2134100701820</t>
  </si>
  <si>
    <t>张砚钦</t>
  </si>
  <si>
    <t>2134100701812</t>
  </si>
  <si>
    <t>杨正文</t>
  </si>
  <si>
    <t>2134100701815</t>
  </si>
  <si>
    <t>李建军</t>
  </si>
  <si>
    <t>2134100701901</t>
  </si>
  <si>
    <t>钟彦</t>
  </si>
  <si>
    <t>2134100701827</t>
  </si>
  <si>
    <t>专业测试合成成绩（百分制）</t>
  </si>
  <si>
    <t>总成绩（百分制）</t>
    <phoneticPr fontId="7" type="noConversion"/>
  </si>
  <si>
    <t>序号</t>
    <phoneticPr fontId="7" type="noConversion"/>
  </si>
  <si>
    <t xml:space="preserve">附件2
   2019年市政府机关幼儿园、市妇联实验幼儿园招聘岗位
                  （1001038、1001146）
                    考生考试总成绩表
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</si>
</sst>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8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color indexed="8"/>
      <name val="黑体"/>
      <charset val="134"/>
    </font>
    <font>
      <b/>
      <sz val="18"/>
      <name val="华文中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K3" sqref="K3"/>
    </sheetView>
  </sheetViews>
  <sheetFormatPr defaultColWidth="9" defaultRowHeight="13.5"/>
  <cols>
    <col min="2" max="2" width="5.5" customWidth="1"/>
    <col min="4" max="4" width="16" customWidth="1"/>
  </cols>
  <sheetData>
    <row r="1" spans="1:11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4"/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</row>
    <row r="2" spans="1:11" ht="54">
      <c r="A2" s="22"/>
      <c r="B2" s="22"/>
      <c r="C2" s="22"/>
      <c r="D2" s="22"/>
      <c r="E2" s="1" t="s">
        <v>10</v>
      </c>
      <c r="F2" s="1" t="s">
        <v>11</v>
      </c>
      <c r="G2" s="22"/>
      <c r="H2" s="22"/>
      <c r="I2" s="22"/>
      <c r="J2" s="22"/>
      <c r="K2" s="22"/>
    </row>
    <row r="3" spans="1:11" ht="14.25">
      <c r="A3" s="25" t="s">
        <v>12</v>
      </c>
      <c r="B3" s="25">
        <v>2</v>
      </c>
      <c r="C3" s="2" t="s">
        <v>13</v>
      </c>
      <c r="D3" s="2" t="s">
        <v>14</v>
      </c>
      <c r="E3" s="2">
        <v>104.5</v>
      </c>
      <c r="F3" s="2">
        <v>88.5</v>
      </c>
      <c r="G3" s="2">
        <v>115.5</v>
      </c>
      <c r="H3" s="2">
        <f t="shared" ref="H3:H8" si="0">SUM(E3:G3)</f>
        <v>308.5</v>
      </c>
      <c r="I3" s="12">
        <f t="shared" ref="I3:I8" si="1">(E3+F3+G3)/3/1.5</f>
        <v>68.5555555555556</v>
      </c>
      <c r="J3" s="19">
        <v>87.9</v>
      </c>
      <c r="K3" s="8">
        <f t="shared" ref="K3:K8" si="2">I3*0.6+J3*0.4</f>
        <v>76.293333333333294</v>
      </c>
    </row>
    <row r="4" spans="1:11" ht="14.25">
      <c r="A4" s="25"/>
      <c r="B4" s="25"/>
      <c r="C4" s="2" t="s">
        <v>15</v>
      </c>
      <c r="D4" s="2" t="s">
        <v>16</v>
      </c>
      <c r="E4" s="2">
        <v>104</v>
      </c>
      <c r="F4" s="2">
        <v>101.5</v>
      </c>
      <c r="G4" s="2">
        <v>102</v>
      </c>
      <c r="H4" s="2">
        <f t="shared" si="0"/>
        <v>307.5</v>
      </c>
      <c r="I4" s="12">
        <f t="shared" si="1"/>
        <v>68.3333333333333</v>
      </c>
      <c r="J4" s="20">
        <v>79.400000000000006</v>
      </c>
      <c r="K4" s="10">
        <f t="shared" si="2"/>
        <v>72.760000000000005</v>
      </c>
    </row>
    <row r="5" spans="1:11" ht="14.25">
      <c r="A5" s="25"/>
      <c r="B5" s="25"/>
      <c r="C5" s="2" t="s">
        <v>17</v>
      </c>
      <c r="D5" s="2" t="s">
        <v>18</v>
      </c>
      <c r="E5" s="2">
        <v>80.5</v>
      </c>
      <c r="F5" s="2">
        <v>97</v>
      </c>
      <c r="G5" s="2">
        <v>105</v>
      </c>
      <c r="H5" s="2">
        <f t="shared" si="0"/>
        <v>282.5</v>
      </c>
      <c r="I5" s="12">
        <f t="shared" si="1"/>
        <v>62.7777777777778</v>
      </c>
      <c r="J5" s="20">
        <v>85.8</v>
      </c>
      <c r="K5" s="10">
        <f t="shared" si="2"/>
        <v>71.986666666666693</v>
      </c>
    </row>
    <row r="6" spans="1:11" ht="14.25">
      <c r="A6" s="25"/>
      <c r="B6" s="25"/>
      <c r="C6" s="2" t="s">
        <v>19</v>
      </c>
      <c r="D6" s="2" t="s">
        <v>20</v>
      </c>
      <c r="E6" s="2">
        <v>95</v>
      </c>
      <c r="F6" s="2">
        <v>89</v>
      </c>
      <c r="G6" s="2">
        <v>110</v>
      </c>
      <c r="H6" s="2">
        <f t="shared" si="0"/>
        <v>294</v>
      </c>
      <c r="I6" s="12">
        <f t="shared" si="1"/>
        <v>65.3333333333333</v>
      </c>
      <c r="J6" s="20">
        <v>75.599999999999994</v>
      </c>
      <c r="K6" s="10">
        <f t="shared" si="2"/>
        <v>69.44</v>
      </c>
    </row>
    <row r="7" spans="1:11" ht="14.25">
      <c r="A7" s="25"/>
      <c r="B7" s="25"/>
      <c r="C7" s="2" t="s">
        <v>21</v>
      </c>
      <c r="D7" s="2" t="s">
        <v>22</v>
      </c>
      <c r="E7" s="2">
        <v>92</v>
      </c>
      <c r="F7" s="2">
        <v>90</v>
      </c>
      <c r="G7" s="2">
        <v>112</v>
      </c>
      <c r="H7" s="2">
        <f t="shared" si="0"/>
        <v>294</v>
      </c>
      <c r="I7" s="12">
        <f t="shared" si="1"/>
        <v>65.3333333333333</v>
      </c>
      <c r="J7" s="20">
        <v>75.099999999999994</v>
      </c>
      <c r="K7" s="10">
        <f t="shared" si="2"/>
        <v>69.239999999999995</v>
      </c>
    </row>
    <row r="8" spans="1:11" ht="14.25">
      <c r="A8" s="25"/>
      <c r="B8" s="25"/>
      <c r="C8" s="2" t="s">
        <v>23</v>
      </c>
      <c r="D8" s="2" t="s">
        <v>24</v>
      </c>
      <c r="E8" s="2">
        <v>106</v>
      </c>
      <c r="F8" s="2">
        <v>87</v>
      </c>
      <c r="G8" s="2">
        <v>100</v>
      </c>
      <c r="H8" s="2">
        <f t="shared" si="0"/>
        <v>293</v>
      </c>
      <c r="I8" s="12">
        <f t="shared" si="1"/>
        <v>65.1111111111111</v>
      </c>
      <c r="J8" s="20">
        <v>67.8</v>
      </c>
      <c r="K8" s="10">
        <f t="shared" si="2"/>
        <v>66.186666666666696</v>
      </c>
    </row>
  </sheetData>
  <mergeCells count="12">
    <mergeCell ref="D1:D2"/>
    <mergeCell ref="A3:A8"/>
    <mergeCell ref="B1:B2"/>
    <mergeCell ref="B3:B8"/>
    <mergeCell ref="C1:C2"/>
    <mergeCell ref="A1:A2"/>
    <mergeCell ref="I1:I2"/>
    <mergeCell ref="J1:J2"/>
    <mergeCell ref="K1:K2"/>
    <mergeCell ref="E1:F1"/>
    <mergeCell ref="G1:G2"/>
    <mergeCell ref="H1:H2"/>
  </mergeCells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J3" sqref="J3:J5"/>
    </sheetView>
  </sheetViews>
  <sheetFormatPr defaultColWidth="9" defaultRowHeight="13.5"/>
  <cols>
    <col min="2" max="2" width="4.25" customWidth="1"/>
    <col min="4" max="4" width="16.25" customWidth="1"/>
  </cols>
  <sheetData>
    <row r="1" spans="1:11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4"/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</row>
    <row r="2" spans="1:11" ht="54">
      <c r="A2" s="22"/>
      <c r="B2" s="22"/>
      <c r="C2" s="22"/>
      <c r="D2" s="22"/>
      <c r="E2" s="1" t="s">
        <v>10</v>
      </c>
      <c r="F2" s="1" t="s">
        <v>11</v>
      </c>
      <c r="G2" s="22"/>
      <c r="H2" s="22"/>
      <c r="I2" s="22"/>
      <c r="J2" s="22"/>
      <c r="K2" s="22"/>
    </row>
    <row r="3" spans="1:11" ht="14.25">
      <c r="A3" s="25" t="s">
        <v>25</v>
      </c>
      <c r="B3" s="25">
        <v>1</v>
      </c>
      <c r="C3" s="2" t="s">
        <v>26</v>
      </c>
      <c r="D3" s="2" t="s">
        <v>27</v>
      </c>
      <c r="E3" s="2">
        <v>106</v>
      </c>
      <c r="F3" s="2">
        <v>102</v>
      </c>
      <c r="G3" s="2">
        <v>110.5</v>
      </c>
      <c r="H3" s="2">
        <f>SUM(E3:G3)</f>
        <v>318.5</v>
      </c>
      <c r="I3" s="12">
        <f>(E3+F3+G3)/3/1.5</f>
        <v>70.7777777777778</v>
      </c>
      <c r="J3" s="19">
        <v>76</v>
      </c>
      <c r="K3" s="8">
        <f>I3*0.6+J3*0.4</f>
        <v>72.866666666666703</v>
      </c>
    </row>
    <row r="4" spans="1:11" ht="14.25">
      <c r="A4" s="25"/>
      <c r="B4" s="25"/>
      <c r="C4" s="2" t="s">
        <v>28</v>
      </c>
      <c r="D4" s="2" t="s">
        <v>29</v>
      </c>
      <c r="E4" s="2">
        <v>96.5</v>
      </c>
      <c r="F4" s="2">
        <v>102</v>
      </c>
      <c r="G4" s="2">
        <v>111.5</v>
      </c>
      <c r="H4" s="2">
        <f>SUM(E4:G4)</f>
        <v>310</v>
      </c>
      <c r="I4" s="12">
        <f>(E4+F4+G4)/3/1.5</f>
        <v>68.8888888888889</v>
      </c>
      <c r="J4" s="20">
        <v>73.900000000000006</v>
      </c>
      <c r="K4" s="10">
        <f>I4*0.6+J4*0.4</f>
        <v>70.893333333333302</v>
      </c>
    </row>
    <row r="5" spans="1:11" ht="14.25">
      <c r="A5" s="25"/>
      <c r="B5" s="25"/>
      <c r="C5" s="2" t="s">
        <v>30</v>
      </c>
      <c r="D5" s="2" t="s">
        <v>31</v>
      </c>
      <c r="E5" s="2">
        <v>104.5</v>
      </c>
      <c r="F5" s="2">
        <v>88</v>
      </c>
      <c r="G5" s="2">
        <v>113</v>
      </c>
      <c r="H5" s="2">
        <f>SUM(E5:G5)</f>
        <v>305.5</v>
      </c>
      <c r="I5" s="12">
        <f>(E5+F5+G5)/3/1.5</f>
        <v>67.8888888888889</v>
      </c>
      <c r="J5" s="20">
        <v>73.400000000000006</v>
      </c>
      <c r="K5" s="10">
        <f>I5*0.6+J5*0.4</f>
        <v>70.093333333333305</v>
      </c>
    </row>
  </sheetData>
  <mergeCells count="12">
    <mergeCell ref="D1:D2"/>
    <mergeCell ref="A3:A5"/>
    <mergeCell ref="B1:B2"/>
    <mergeCell ref="B3:B5"/>
    <mergeCell ref="C1:C2"/>
    <mergeCell ref="A1:A2"/>
    <mergeCell ref="I1:I2"/>
    <mergeCell ref="J1:J2"/>
    <mergeCell ref="K1:K2"/>
    <mergeCell ref="E1:F1"/>
    <mergeCell ref="G1:G2"/>
    <mergeCell ref="H1:H2"/>
  </mergeCells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H4" sqref="H4"/>
    </sheetView>
  </sheetViews>
  <sheetFormatPr defaultColWidth="9" defaultRowHeight="13.5"/>
  <cols>
    <col min="1" max="1" width="5.125" customWidth="1"/>
    <col min="2" max="2" width="6.25" customWidth="1"/>
    <col min="3" max="3" width="4.5" customWidth="1"/>
    <col min="4" max="4" width="14.5" customWidth="1"/>
    <col min="5" max="5" width="7.5" customWidth="1"/>
    <col min="6" max="6" width="7" customWidth="1"/>
    <col min="7" max="7" width="6.25" customWidth="1"/>
    <col min="8" max="8" width="7.5" customWidth="1"/>
    <col min="9" max="9" width="7.25" customWidth="1"/>
    <col min="10" max="10" width="8" customWidth="1"/>
    <col min="11" max="11" width="13.125" customWidth="1"/>
  </cols>
  <sheetData>
    <row r="1" spans="1:11" ht="129.75" customHeight="1">
      <c r="A1" s="26" t="s">
        <v>116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39.75" customHeight="1">
      <c r="A2" s="27" t="s">
        <v>115</v>
      </c>
      <c r="B2" s="22" t="s">
        <v>0</v>
      </c>
      <c r="C2" s="22" t="s">
        <v>1</v>
      </c>
      <c r="D2" s="22" t="s">
        <v>3</v>
      </c>
      <c r="E2" s="23" t="s">
        <v>4</v>
      </c>
      <c r="F2" s="24"/>
      <c r="G2" s="22" t="s">
        <v>5</v>
      </c>
      <c r="H2" s="22" t="s">
        <v>6</v>
      </c>
      <c r="I2" s="22" t="s">
        <v>7</v>
      </c>
      <c r="J2" s="22" t="s">
        <v>32</v>
      </c>
      <c r="K2" s="22" t="s">
        <v>114</v>
      </c>
    </row>
    <row r="3" spans="1:11" ht="67.5">
      <c r="A3" s="27"/>
      <c r="B3" s="22"/>
      <c r="C3" s="22"/>
      <c r="D3" s="22"/>
      <c r="E3" s="1" t="s">
        <v>10</v>
      </c>
      <c r="F3" s="1" t="s">
        <v>11</v>
      </c>
      <c r="G3" s="22"/>
      <c r="H3" s="22"/>
      <c r="I3" s="22"/>
      <c r="J3" s="22"/>
      <c r="K3" s="22"/>
    </row>
    <row r="4" spans="1:11" ht="39.950000000000003" customHeight="1">
      <c r="A4" s="9">
        <v>1</v>
      </c>
      <c r="B4" s="25" t="s">
        <v>12</v>
      </c>
      <c r="C4" s="25">
        <v>2</v>
      </c>
      <c r="D4" s="2" t="s">
        <v>14</v>
      </c>
      <c r="E4" s="2">
        <v>104.5</v>
      </c>
      <c r="F4" s="2">
        <v>88.5</v>
      </c>
      <c r="G4" s="2">
        <v>115.5</v>
      </c>
      <c r="H4" s="2">
        <f t="shared" ref="H4:H12" si="0">SUM(E4:G4)</f>
        <v>308.5</v>
      </c>
      <c r="I4" s="12">
        <f t="shared" ref="I4:I12" si="1">(E4+F4+G4)/3/1.5</f>
        <v>68.555555555555557</v>
      </c>
      <c r="J4" s="17">
        <v>87.9</v>
      </c>
      <c r="K4" s="8">
        <f t="shared" ref="K4:K12" si="2">I4*0.6+J4*0.4</f>
        <v>76.293333333333337</v>
      </c>
    </row>
    <row r="5" spans="1:11" ht="39.950000000000003" customHeight="1">
      <c r="A5" s="9">
        <v>2</v>
      </c>
      <c r="B5" s="25"/>
      <c r="C5" s="25"/>
      <c r="D5" s="2" t="s">
        <v>16</v>
      </c>
      <c r="E5" s="2">
        <v>104</v>
      </c>
      <c r="F5" s="2">
        <v>101.5</v>
      </c>
      <c r="G5" s="2">
        <v>102</v>
      </c>
      <c r="H5" s="2">
        <f t="shared" si="0"/>
        <v>307.5</v>
      </c>
      <c r="I5" s="12">
        <f t="shared" si="1"/>
        <v>68.333333333333329</v>
      </c>
      <c r="J5" s="18">
        <v>79.400000000000006</v>
      </c>
      <c r="K5" s="8">
        <f t="shared" si="2"/>
        <v>72.759999999999991</v>
      </c>
    </row>
    <row r="6" spans="1:11" ht="39.950000000000003" customHeight="1">
      <c r="A6" s="9">
        <v>3</v>
      </c>
      <c r="B6" s="25"/>
      <c r="C6" s="25"/>
      <c r="D6" s="2" t="s">
        <v>18</v>
      </c>
      <c r="E6" s="2">
        <v>80.5</v>
      </c>
      <c r="F6" s="2">
        <v>97</v>
      </c>
      <c r="G6" s="2">
        <v>105</v>
      </c>
      <c r="H6" s="2">
        <f t="shared" si="0"/>
        <v>282.5</v>
      </c>
      <c r="I6" s="12">
        <f t="shared" si="1"/>
        <v>62.777777777777779</v>
      </c>
      <c r="J6" s="18">
        <v>85.8</v>
      </c>
      <c r="K6" s="8">
        <f t="shared" si="2"/>
        <v>71.986666666666665</v>
      </c>
    </row>
    <row r="7" spans="1:11" ht="39.950000000000003" customHeight="1">
      <c r="A7" s="9">
        <v>4</v>
      </c>
      <c r="B7" s="25"/>
      <c r="C7" s="25"/>
      <c r="D7" s="2" t="s">
        <v>20</v>
      </c>
      <c r="E7" s="2">
        <v>95</v>
      </c>
      <c r="F7" s="2">
        <v>89</v>
      </c>
      <c r="G7" s="2">
        <v>110</v>
      </c>
      <c r="H7" s="2">
        <f t="shared" si="0"/>
        <v>294</v>
      </c>
      <c r="I7" s="12">
        <f t="shared" si="1"/>
        <v>65.333333333333329</v>
      </c>
      <c r="J7" s="18">
        <v>75.599999999999994</v>
      </c>
      <c r="K7" s="8">
        <f t="shared" si="2"/>
        <v>69.44</v>
      </c>
    </row>
    <row r="8" spans="1:11" ht="39.950000000000003" customHeight="1">
      <c r="A8" s="9">
        <v>5</v>
      </c>
      <c r="B8" s="25"/>
      <c r="C8" s="25"/>
      <c r="D8" s="2" t="s">
        <v>22</v>
      </c>
      <c r="E8" s="2">
        <v>92</v>
      </c>
      <c r="F8" s="2">
        <v>90</v>
      </c>
      <c r="G8" s="2">
        <v>112</v>
      </c>
      <c r="H8" s="2">
        <f t="shared" si="0"/>
        <v>294</v>
      </c>
      <c r="I8" s="12">
        <f t="shared" si="1"/>
        <v>65.333333333333329</v>
      </c>
      <c r="J8" s="18">
        <v>75.099999999999994</v>
      </c>
      <c r="K8" s="8">
        <f t="shared" si="2"/>
        <v>69.239999999999995</v>
      </c>
    </row>
    <row r="9" spans="1:11" ht="39.950000000000003" customHeight="1">
      <c r="A9" s="9">
        <v>6</v>
      </c>
      <c r="B9" s="25"/>
      <c r="C9" s="25"/>
      <c r="D9" s="2" t="s">
        <v>24</v>
      </c>
      <c r="E9" s="2">
        <v>106</v>
      </c>
      <c r="F9" s="2">
        <v>87</v>
      </c>
      <c r="G9" s="2">
        <v>100</v>
      </c>
      <c r="H9" s="2">
        <f t="shared" si="0"/>
        <v>293</v>
      </c>
      <c r="I9" s="12">
        <f t="shared" si="1"/>
        <v>65.111111111111114</v>
      </c>
      <c r="J9" s="18">
        <v>67.8</v>
      </c>
      <c r="K9" s="8">
        <f t="shared" si="2"/>
        <v>66.186666666666667</v>
      </c>
    </row>
    <row r="10" spans="1:11" ht="39.950000000000003" customHeight="1">
      <c r="A10" s="9">
        <v>7</v>
      </c>
      <c r="B10" s="25" t="s">
        <v>25</v>
      </c>
      <c r="C10" s="25">
        <v>1</v>
      </c>
      <c r="D10" s="2" t="s">
        <v>27</v>
      </c>
      <c r="E10" s="2">
        <v>106</v>
      </c>
      <c r="F10" s="2">
        <v>102</v>
      </c>
      <c r="G10" s="2">
        <v>110.5</v>
      </c>
      <c r="H10" s="2">
        <f t="shared" si="0"/>
        <v>318.5</v>
      </c>
      <c r="I10" s="12">
        <f t="shared" si="1"/>
        <v>70.777777777777786</v>
      </c>
      <c r="J10" s="17">
        <v>76</v>
      </c>
      <c r="K10" s="8">
        <f t="shared" si="2"/>
        <v>72.866666666666674</v>
      </c>
    </row>
    <row r="11" spans="1:11" ht="39.950000000000003" customHeight="1">
      <c r="A11" s="9">
        <v>8</v>
      </c>
      <c r="B11" s="25"/>
      <c r="C11" s="25"/>
      <c r="D11" s="2" t="s">
        <v>29</v>
      </c>
      <c r="E11" s="2">
        <v>96.5</v>
      </c>
      <c r="F11" s="2">
        <v>102</v>
      </c>
      <c r="G11" s="2">
        <v>111.5</v>
      </c>
      <c r="H11" s="2">
        <f t="shared" si="0"/>
        <v>310</v>
      </c>
      <c r="I11" s="12">
        <f t="shared" si="1"/>
        <v>68.888888888888886</v>
      </c>
      <c r="J11" s="18">
        <v>73.900000000000006</v>
      </c>
      <c r="K11" s="8">
        <f t="shared" si="2"/>
        <v>70.893333333333331</v>
      </c>
    </row>
    <row r="12" spans="1:11" ht="39.950000000000003" customHeight="1">
      <c r="A12" s="9">
        <v>9</v>
      </c>
      <c r="B12" s="25"/>
      <c r="C12" s="25"/>
      <c r="D12" s="2" t="s">
        <v>31</v>
      </c>
      <c r="E12" s="2">
        <v>104.5</v>
      </c>
      <c r="F12" s="2">
        <v>88</v>
      </c>
      <c r="G12" s="2">
        <v>113</v>
      </c>
      <c r="H12" s="2">
        <f t="shared" si="0"/>
        <v>305.5</v>
      </c>
      <c r="I12" s="12">
        <f t="shared" si="1"/>
        <v>67.888888888888886</v>
      </c>
      <c r="J12" s="18">
        <v>73.400000000000006</v>
      </c>
      <c r="K12" s="8">
        <f t="shared" si="2"/>
        <v>70.093333333333334</v>
      </c>
    </row>
  </sheetData>
  <mergeCells count="15">
    <mergeCell ref="A1:K1"/>
    <mergeCell ref="J2:J3"/>
    <mergeCell ref="K2:K3"/>
    <mergeCell ref="E2:F2"/>
    <mergeCell ref="G2:G3"/>
    <mergeCell ref="A2:A3"/>
    <mergeCell ref="H2:H3"/>
    <mergeCell ref="I2:I3"/>
    <mergeCell ref="D2:D3"/>
    <mergeCell ref="B4:B9"/>
    <mergeCell ref="B10:B12"/>
    <mergeCell ref="C2:C3"/>
    <mergeCell ref="C4:C9"/>
    <mergeCell ref="C10:C12"/>
    <mergeCell ref="B2:B3"/>
  </mergeCells>
  <phoneticPr fontId="7" type="noConversion"/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0"/>
  <sheetViews>
    <sheetView topLeftCell="A16" workbookViewId="0">
      <selection sqref="A1:M40"/>
    </sheetView>
  </sheetViews>
  <sheetFormatPr defaultColWidth="9" defaultRowHeight="13.5"/>
  <cols>
    <col min="4" max="4" width="21.875" customWidth="1"/>
  </cols>
  <sheetData>
    <row r="1" spans="1:13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4"/>
      <c r="G1" s="22" t="s">
        <v>5</v>
      </c>
      <c r="H1" s="22" t="s">
        <v>6</v>
      </c>
      <c r="I1" s="22" t="s">
        <v>7</v>
      </c>
      <c r="J1" s="22" t="s">
        <v>8</v>
      </c>
      <c r="K1" s="22"/>
      <c r="L1" s="22" t="s">
        <v>113</v>
      </c>
      <c r="M1" s="22" t="s">
        <v>9</v>
      </c>
    </row>
    <row r="2" spans="1:13" ht="54">
      <c r="A2" s="22"/>
      <c r="B2" s="22"/>
      <c r="C2" s="22"/>
      <c r="D2" s="22"/>
      <c r="E2" s="1" t="s">
        <v>10</v>
      </c>
      <c r="F2" s="1" t="s">
        <v>11</v>
      </c>
      <c r="G2" s="22"/>
      <c r="H2" s="22"/>
      <c r="I2" s="22"/>
      <c r="J2" s="5" t="s">
        <v>33</v>
      </c>
      <c r="K2" s="5" t="s">
        <v>34</v>
      </c>
      <c r="L2" s="22"/>
      <c r="M2" s="22"/>
    </row>
    <row r="3" spans="1:13" ht="14.25">
      <c r="A3" s="28" t="s">
        <v>35</v>
      </c>
      <c r="B3" s="28">
        <v>7</v>
      </c>
      <c r="C3" s="2" t="s">
        <v>36</v>
      </c>
      <c r="D3" s="2" t="s">
        <v>37</v>
      </c>
      <c r="E3" s="2">
        <v>101.5</v>
      </c>
      <c r="F3" s="2">
        <v>97</v>
      </c>
      <c r="G3" s="2"/>
      <c r="H3" s="2">
        <f t="shared" ref="H3:H19" si="0">SUM(E3:G3)</f>
        <v>198.5</v>
      </c>
      <c r="I3" s="6">
        <f t="shared" ref="I3:I19" si="1">(E3+F3)/2/1.5</f>
        <v>66.1666666666667</v>
      </c>
      <c r="J3" s="7">
        <v>84.6</v>
      </c>
      <c r="K3" s="7">
        <v>92.2</v>
      </c>
      <c r="L3" s="8">
        <f t="shared" ref="L3:L40" si="2">J3*0.5+K3*0.5</f>
        <v>88.4</v>
      </c>
      <c r="M3" s="8">
        <f t="shared" ref="M3:M40" si="3">I3*0.5+L3*0.5</f>
        <v>77.283333333333303</v>
      </c>
    </row>
    <row r="4" spans="1:13" ht="14.25">
      <c r="A4" s="29"/>
      <c r="B4" s="29"/>
      <c r="C4" s="2" t="s">
        <v>38</v>
      </c>
      <c r="D4" s="2" t="s">
        <v>39</v>
      </c>
      <c r="E4" s="2">
        <v>92</v>
      </c>
      <c r="F4" s="2">
        <v>95</v>
      </c>
      <c r="G4" s="2"/>
      <c r="H4" s="2">
        <f t="shared" si="0"/>
        <v>187</v>
      </c>
      <c r="I4" s="6">
        <f t="shared" si="1"/>
        <v>62.3333333333333</v>
      </c>
      <c r="J4" s="9">
        <v>87.2</v>
      </c>
      <c r="K4" s="9">
        <v>92.8</v>
      </c>
      <c r="L4" s="10">
        <f t="shared" si="2"/>
        <v>90</v>
      </c>
      <c r="M4" s="10">
        <f t="shared" si="3"/>
        <v>76.1666666666667</v>
      </c>
    </row>
    <row r="5" spans="1:13" ht="14.25">
      <c r="A5" s="29"/>
      <c r="B5" s="29"/>
      <c r="C5" s="2" t="s">
        <v>40</v>
      </c>
      <c r="D5" s="2" t="s">
        <v>41</v>
      </c>
      <c r="E5" s="2">
        <v>95</v>
      </c>
      <c r="F5" s="2">
        <v>97.5</v>
      </c>
      <c r="G5" s="2"/>
      <c r="H5" s="2">
        <f t="shared" si="0"/>
        <v>192.5</v>
      </c>
      <c r="I5" s="6">
        <f t="shared" si="1"/>
        <v>64.1666666666667</v>
      </c>
      <c r="J5" s="9">
        <v>80.400000000000006</v>
      </c>
      <c r="K5" s="9">
        <v>91.3</v>
      </c>
      <c r="L5" s="10">
        <f t="shared" si="2"/>
        <v>85.85</v>
      </c>
      <c r="M5" s="10">
        <f t="shared" si="3"/>
        <v>75.008333333333297</v>
      </c>
    </row>
    <row r="6" spans="1:13" ht="14.25">
      <c r="A6" s="29"/>
      <c r="B6" s="29"/>
      <c r="C6" s="2" t="s">
        <v>42</v>
      </c>
      <c r="D6" s="2" t="s">
        <v>43</v>
      </c>
      <c r="E6" s="2">
        <v>96.5</v>
      </c>
      <c r="F6" s="2">
        <v>78</v>
      </c>
      <c r="G6" s="2"/>
      <c r="H6" s="2">
        <f t="shared" si="0"/>
        <v>174.5</v>
      </c>
      <c r="I6" s="6">
        <f t="shared" si="1"/>
        <v>58.1666666666667</v>
      </c>
      <c r="J6" s="9">
        <v>85.2</v>
      </c>
      <c r="K6" s="9">
        <v>98.5</v>
      </c>
      <c r="L6" s="10">
        <f t="shared" si="2"/>
        <v>91.85</v>
      </c>
      <c r="M6" s="10">
        <f t="shared" si="3"/>
        <v>75.008333333333297</v>
      </c>
    </row>
    <row r="7" spans="1:13" ht="14.25">
      <c r="A7" s="29"/>
      <c r="B7" s="29"/>
      <c r="C7" s="2" t="s">
        <v>44</v>
      </c>
      <c r="D7" s="2" t="s">
        <v>45</v>
      </c>
      <c r="E7" s="2">
        <v>85</v>
      </c>
      <c r="F7" s="2">
        <v>116</v>
      </c>
      <c r="G7" s="2"/>
      <c r="H7" s="2">
        <f t="shared" si="0"/>
        <v>201</v>
      </c>
      <c r="I7" s="6">
        <f t="shared" si="1"/>
        <v>67</v>
      </c>
      <c r="J7" s="9">
        <v>80.400000000000006</v>
      </c>
      <c r="K7" s="9">
        <v>83.94</v>
      </c>
      <c r="L7" s="10">
        <f t="shared" si="2"/>
        <v>82.17</v>
      </c>
      <c r="M7" s="10">
        <f t="shared" si="3"/>
        <v>74.584999999999994</v>
      </c>
    </row>
    <row r="8" spans="1:13" ht="14.25">
      <c r="A8" s="29"/>
      <c r="B8" s="29"/>
      <c r="C8" s="2" t="s">
        <v>46</v>
      </c>
      <c r="D8" s="2" t="s">
        <v>47</v>
      </c>
      <c r="E8" s="2">
        <v>104</v>
      </c>
      <c r="F8" s="2">
        <v>100.5</v>
      </c>
      <c r="G8" s="2"/>
      <c r="H8" s="2">
        <f t="shared" si="0"/>
        <v>204.5</v>
      </c>
      <c r="I8" s="6">
        <f t="shared" si="1"/>
        <v>68.1666666666667</v>
      </c>
      <c r="J8" s="9">
        <v>79.400000000000006</v>
      </c>
      <c r="K8" s="9">
        <v>82.21</v>
      </c>
      <c r="L8" s="10">
        <f t="shared" si="2"/>
        <v>80.805000000000007</v>
      </c>
      <c r="M8" s="10">
        <f t="shared" si="3"/>
        <v>74.485833333333304</v>
      </c>
    </row>
    <row r="9" spans="1:13" ht="14.25">
      <c r="A9" s="29"/>
      <c r="B9" s="29"/>
      <c r="C9" s="2" t="s">
        <v>48</v>
      </c>
      <c r="D9" s="2" t="s">
        <v>49</v>
      </c>
      <c r="E9" s="2">
        <v>110.5</v>
      </c>
      <c r="F9" s="2">
        <v>84.5</v>
      </c>
      <c r="G9" s="2"/>
      <c r="H9" s="2">
        <f t="shared" si="0"/>
        <v>195</v>
      </c>
      <c r="I9" s="6">
        <f t="shared" si="1"/>
        <v>65</v>
      </c>
      <c r="J9" s="9">
        <v>79.599999999999994</v>
      </c>
      <c r="K9" s="9">
        <v>86.4</v>
      </c>
      <c r="L9" s="10">
        <f t="shared" si="2"/>
        <v>83</v>
      </c>
      <c r="M9" s="10">
        <f t="shared" si="3"/>
        <v>74</v>
      </c>
    </row>
    <row r="10" spans="1:13" ht="14.25">
      <c r="A10" s="29"/>
      <c r="B10" s="29"/>
      <c r="C10" s="2" t="s">
        <v>50</v>
      </c>
      <c r="D10" s="2" t="s">
        <v>51</v>
      </c>
      <c r="E10" s="2">
        <v>106</v>
      </c>
      <c r="F10" s="2">
        <v>94.5</v>
      </c>
      <c r="G10" s="2"/>
      <c r="H10" s="2">
        <f t="shared" si="0"/>
        <v>200.5</v>
      </c>
      <c r="I10" s="6">
        <f t="shared" si="1"/>
        <v>66.8333333333333</v>
      </c>
      <c r="J10" s="9">
        <v>77.2</v>
      </c>
      <c r="K10" s="9">
        <v>84.5</v>
      </c>
      <c r="L10" s="10">
        <f t="shared" si="2"/>
        <v>80.849999999999994</v>
      </c>
      <c r="M10" s="10">
        <f t="shared" si="3"/>
        <v>73.841666666666697</v>
      </c>
    </row>
    <row r="11" spans="1:13" ht="14.25">
      <c r="A11" s="29"/>
      <c r="B11" s="29"/>
      <c r="C11" s="2" t="s">
        <v>52</v>
      </c>
      <c r="D11" s="2" t="s">
        <v>53</v>
      </c>
      <c r="E11" s="2">
        <v>89</v>
      </c>
      <c r="F11" s="2">
        <v>106.5</v>
      </c>
      <c r="G11" s="2"/>
      <c r="H11" s="2">
        <f t="shared" si="0"/>
        <v>195.5</v>
      </c>
      <c r="I11" s="6">
        <f t="shared" si="1"/>
        <v>65.1666666666667</v>
      </c>
      <c r="J11" s="9">
        <v>70.400000000000006</v>
      </c>
      <c r="K11" s="9">
        <v>80.5</v>
      </c>
      <c r="L11" s="10">
        <f t="shared" si="2"/>
        <v>75.45</v>
      </c>
      <c r="M11" s="10">
        <f t="shared" si="3"/>
        <v>70.308333333333294</v>
      </c>
    </row>
    <row r="12" spans="1:13" ht="14.25">
      <c r="A12" s="29"/>
      <c r="B12" s="29"/>
      <c r="C12" s="2" t="s">
        <v>54</v>
      </c>
      <c r="D12" s="2" t="s">
        <v>55</v>
      </c>
      <c r="E12" s="2">
        <v>94</v>
      </c>
      <c r="F12" s="2">
        <v>102.5</v>
      </c>
      <c r="G12" s="2"/>
      <c r="H12" s="2">
        <f t="shared" si="0"/>
        <v>196.5</v>
      </c>
      <c r="I12" s="6">
        <f t="shared" si="1"/>
        <v>65.5</v>
      </c>
      <c r="J12" s="9">
        <v>71.400000000000006</v>
      </c>
      <c r="K12" s="9">
        <v>76.900000000000006</v>
      </c>
      <c r="L12" s="10">
        <f t="shared" si="2"/>
        <v>74.150000000000006</v>
      </c>
      <c r="M12" s="10">
        <f t="shared" si="3"/>
        <v>69.825000000000003</v>
      </c>
    </row>
    <row r="13" spans="1:13" ht="14.25">
      <c r="A13" s="29"/>
      <c r="B13" s="29"/>
      <c r="C13" s="2" t="s">
        <v>56</v>
      </c>
      <c r="D13" s="2" t="s">
        <v>57</v>
      </c>
      <c r="E13" s="2">
        <v>90</v>
      </c>
      <c r="F13" s="2">
        <v>95</v>
      </c>
      <c r="G13" s="2"/>
      <c r="H13" s="2">
        <f t="shared" si="0"/>
        <v>185</v>
      </c>
      <c r="I13" s="6">
        <f t="shared" si="1"/>
        <v>61.6666666666667</v>
      </c>
      <c r="J13" s="9">
        <v>73.8</v>
      </c>
      <c r="K13" s="9">
        <v>81.599999999999994</v>
      </c>
      <c r="L13" s="10">
        <f t="shared" si="2"/>
        <v>77.7</v>
      </c>
      <c r="M13" s="10">
        <f t="shared" si="3"/>
        <v>69.683333333333294</v>
      </c>
    </row>
    <row r="14" spans="1:13" ht="14.25">
      <c r="A14" s="29"/>
      <c r="B14" s="29"/>
      <c r="C14" s="2" t="s">
        <v>58</v>
      </c>
      <c r="D14" s="2" t="s">
        <v>59</v>
      </c>
      <c r="E14" s="2">
        <v>88</v>
      </c>
      <c r="F14" s="2">
        <v>93.5</v>
      </c>
      <c r="G14" s="2"/>
      <c r="H14" s="2">
        <f t="shared" si="0"/>
        <v>181.5</v>
      </c>
      <c r="I14" s="6">
        <f t="shared" si="1"/>
        <v>60.5</v>
      </c>
      <c r="J14" s="9">
        <v>74</v>
      </c>
      <c r="K14" s="9">
        <v>82.1</v>
      </c>
      <c r="L14" s="10">
        <f t="shared" si="2"/>
        <v>78.05</v>
      </c>
      <c r="M14" s="10">
        <f t="shared" si="3"/>
        <v>69.275000000000006</v>
      </c>
    </row>
    <row r="15" spans="1:13" ht="14.25">
      <c r="A15" s="29"/>
      <c r="B15" s="29"/>
      <c r="C15" s="2" t="s">
        <v>60</v>
      </c>
      <c r="D15" s="2" t="s">
        <v>61</v>
      </c>
      <c r="E15" s="2">
        <v>80</v>
      </c>
      <c r="F15" s="2">
        <v>91.5</v>
      </c>
      <c r="G15" s="2"/>
      <c r="H15" s="2">
        <f t="shared" si="0"/>
        <v>171.5</v>
      </c>
      <c r="I15" s="6">
        <f t="shared" si="1"/>
        <v>57.1666666666667</v>
      </c>
      <c r="J15" s="9">
        <v>76.8</v>
      </c>
      <c r="K15" s="9">
        <v>82.6</v>
      </c>
      <c r="L15" s="10">
        <f t="shared" si="2"/>
        <v>79.7</v>
      </c>
      <c r="M15" s="10">
        <f t="shared" si="3"/>
        <v>68.433333333333294</v>
      </c>
    </row>
    <row r="16" spans="1:13" ht="14.25">
      <c r="A16" s="29"/>
      <c r="B16" s="29"/>
      <c r="C16" s="2" t="s">
        <v>62</v>
      </c>
      <c r="D16" s="2" t="s">
        <v>63</v>
      </c>
      <c r="E16" s="2">
        <v>82</v>
      </c>
      <c r="F16" s="2">
        <v>84.5</v>
      </c>
      <c r="G16" s="2"/>
      <c r="H16" s="2">
        <f t="shared" si="0"/>
        <v>166.5</v>
      </c>
      <c r="I16" s="6">
        <f t="shared" si="1"/>
        <v>55.5</v>
      </c>
      <c r="J16" s="9">
        <v>84.6</v>
      </c>
      <c r="K16" s="9">
        <v>76.8</v>
      </c>
      <c r="L16" s="10">
        <f t="shared" si="2"/>
        <v>80.7</v>
      </c>
      <c r="M16" s="10">
        <f t="shared" si="3"/>
        <v>68.099999999999994</v>
      </c>
    </row>
    <row r="17" spans="1:13" ht="14.25">
      <c r="A17" s="29"/>
      <c r="B17" s="29"/>
      <c r="C17" s="2" t="s">
        <v>64</v>
      </c>
      <c r="D17" s="2" t="s">
        <v>65</v>
      </c>
      <c r="E17" s="2">
        <v>78.5</v>
      </c>
      <c r="F17" s="2">
        <v>81.5</v>
      </c>
      <c r="G17" s="2"/>
      <c r="H17" s="2">
        <f t="shared" si="0"/>
        <v>160</v>
      </c>
      <c r="I17" s="6">
        <f t="shared" si="1"/>
        <v>53.3333333333333</v>
      </c>
      <c r="J17" s="9">
        <v>77.599999999999994</v>
      </c>
      <c r="K17" s="9">
        <v>83.7</v>
      </c>
      <c r="L17" s="10">
        <f t="shared" si="2"/>
        <v>80.650000000000006</v>
      </c>
      <c r="M17" s="10">
        <f t="shared" si="3"/>
        <v>66.991666666666703</v>
      </c>
    </row>
    <row r="18" spans="1:13" ht="14.25">
      <c r="A18" s="29"/>
      <c r="B18" s="29"/>
      <c r="C18" s="2" t="s">
        <v>66</v>
      </c>
      <c r="D18" s="2" t="s">
        <v>67</v>
      </c>
      <c r="E18" s="2">
        <v>87</v>
      </c>
      <c r="F18" s="2">
        <v>86.5</v>
      </c>
      <c r="G18" s="2"/>
      <c r="H18" s="2">
        <f t="shared" si="0"/>
        <v>173.5</v>
      </c>
      <c r="I18" s="6">
        <f t="shared" si="1"/>
        <v>57.8333333333333</v>
      </c>
      <c r="J18" s="9">
        <v>72</v>
      </c>
      <c r="K18" s="9">
        <v>65</v>
      </c>
      <c r="L18" s="10">
        <f t="shared" si="2"/>
        <v>68.5</v>
      </c>
      <c r="M18" s="10">
        <f t="shared" si="3"/>
        <v>63.1666666666667</v>
      </c>
    </row>
    <row r="19" spans="1:13" ht="14.25">
      <c r="A19" s="29"/>
      <c r="B19" s="29"/>
      <c r="C19" s="2" t="s">
        <v>68</v>
      </c>
      <c r="D19" s="2" t="s">
        <v>69</v>
      </c>
      <c r="E19" s="2">
        <v>79</v>
      </c>
      <c r="F19" s="2">
        <v>87.5</v>
      </c>
      <c r="G19" s="2"/>
      <c r="H19" s="2">
        <f t="shared" si="0"/>
        <v>166.5</v>
      </c>
      <c r="I19" s="6">
        <f t="shared" si="1"/>
        <v>55.5</v>
      </c>
      <c r="J19" s="9">
        <v>70.599999999999994</v>
      </c>
      <c r="K19" s="9">
        <v>65.8</v>
      </c>
      <c r="L19" s="10">
        <f t="shared" si="2"/>
        <v>68.2</v>
      </c>
      <c r="M19" s="10">
        <f t="shared" si="3"/>
        <v>61.85</v>
      </c>
    </row>
    <row r="20" spans="1:13" ht="14.25">
      <c r="A20" s="29"/>
      <c r="B20" s="29"/>
      <c r="C20" s="3" t="s">
        <v>70</v>
      </c>
      <c r="D20" s="21" t="s">
        <v>71</v>
      </c>
      <c r="E20" s="2">
        <v>75</v>
      </c>
      <c r="F20" s="2">
        <v>81.5</v>
      </c>
      <c r="G20" s="2"/>
      <c r="H20" s="2">
        <v>156.5</v>
      </c>
      <c r="I20" s="11">
        <v>52.17</v>
      </c>
      <c r="J20" s="9">
        <v>67</v>
      </c>
      <c r="K20" s="9">
        <v>68.400000000000006</v>
      </c>
      <c r="L20" s="10">
        <f t="shared" si="2"/>
        <v>67.7</v>
      </c>
      <c r="M20" s="10">
        <f t="shared" si="3"/>
        <v>59.935000000000002</v>
      </c>
    </row>
    <row r="21" spans="1:13" ht="14.25">
      <c r="A21" s="29"/>
      <c r="B21" s="29"/>
      <c r="C21" s="4" t="s">
        <v>72</v>
      </c>
      <c r="D21" s="2" t="s">
        <v>73</v>
      </c>
      <c r="E21" s="2">
        <v>87.5</v>
      </c>
      <c r="F21" s="2">
        <v>74.5</v>
      </c>
      <c r="G21" s="2"/>
      <c r="H21" s="2">
        <f t="shared" ref="H21:H40" si="4">SUM(E21:G21)</f>
        <v>162</v>
      </c>
      <c r="I21" s="12">
        <f t="shared" ref="I21:I40" si="5">(E21+F21)/2/1.5</f>
        <v>54</v>
      </c>
      <c r="J21" s="9">
        <v>63.4</v>
      </c>
      <c r="K21" s="9">
        <v>0</v>
      </c>
      <c r="L21" s="10">
        <f t="shared" si="2"/>
        <v>31.7</v>
      </c>
      <c r="M21" s="10">
        <f t="shared" si="3"/>
        <v>42.85</v>
      </c>
    </row>
    <row r="22" spans="1:13" ht="14.25">
      <c r="A22" s="30"/>
      <c r="B22" s="30"/>
      <c r="C22" s="2" t="s">
        <v>74</v>
      </c>
      <c r="D22" s="2" t="s">
        <v>75</v>
      </c>
      <c r="E22" s="2">
        <v>85.5</v>
      </c>
      <c r="F22" s="2">
        <v>96.5</v>
      </c>
      <c r="G22" s="2"/>
      <c r="H22" s="2">
        <f t="shared" si="4"/>
        <v>182</v>
      </c>
      <c r="I22" s="12">
        <f t="shared" si="5"/>
        <v>60.6666666666667</v>
      </c>
      <c r="J22" s="13">
        <v>0</v>
      </c>
      <c r="K22" s="14">
        <v>0</v>
      </c>
      <c r="L22" s="10">
        <f t="shared" si="2"/>
        <v>0</v>
      </c>
      <c r="M22" s="10">
        <f t="shared" si="3"/>
        <v>30.3333333333333</v>
      </c>
    </row>
    <row r="23" spans="1:13" ht="14.25">
      <c r="A23" s="25" t="s">
        <v>76</v>
      </c>
      <c r="B23" s="25">
        <v>6</v>
      </c>
      <c r="C23" s="2" t="s">
        <v>77</v>
      </c>
      <c r="D23" s="2" t="s">
        <v>78</v>
      </c>
      <c r="E23" s="2">
        <v>114.5</v>
      </c>
      <c r="F23" s="2">
        <v>97</v>
      </c>
      <c r="G23" s="2"/>
      <c r="H23" s="2">
        <f t="shared" si="4"/>
        <v>211.5</v>
      </c>
      <c r="I23" s="12">
        <f t="shared" si="5"/>
        <v>70.5</v>
      </c>
      <c r="J23" s="13">
        <v>79</v>
      </c>
      <c r="K23" s="14">
        <v>88.9</v>
      </c>
      <c r="L23" s="10">
        <f t="shared" si="2"/>
        <v>83.95</v>
      </c>
      <c r="M23" s="10">
        <f t="shared" si="3"/>
        <v>77.224999999999994</v>
      </c>
    </row>
    <row r="24" spans="1:13" ht="14.25">
      <c r="A24" s="25"/>
      <c r="B24" s="25"/>
      <c r="C24" s="2" t="s">
        <v>79</v>
      </c>
      <c r="D24" s="2" t="s">
        <v>80</v>
      </c>
      <c r="E24" s="2">
        <v>92</v>
      </c>
      <c r="F24" s="2">
        <v>94.5</v>
      </c>
      <c r="G24" s="2"/>
      <c r="H24" s="2">
        <f t="shared" si="4"/>
        <v>186.5</v>
      </c>
      <c r="I24" s="12">
        <f t="shared" si="5"/>
        <v>62.1666666666667</v>
      </c>
      <c r="J24" s="15">
        <v>85.4</v>
      </c>
      <c r="K24" s="16">
        <v>98.54</v>
      </c>
      <c r="L24" s="10">
        <f t="shared" si="2"/>
        <v>91.97</v>
      </c>
      <c r="M24" s="10">
        <f t="shared" si="3"/>
        <v>77.0683333333333</v>
      </c>
    </row>
    <row r="25" spans="1:13" ht="14.25">
      <c r="A25" s="25"/>
      <c r="B25" s="25"/>
      <c r="C25" s="2" t="s">
        <v>81</v>
      </c>
      <c r="D25" s="2" t="s">
        <v>82</v>
      </c>
      <c r="E25" s="2">
        <v>106</v>
      </c>
      <c r="F25" s="2">
        <v>97</v>
      </c>
      <c r="G25" s="2"/>
      <c r="H25" s="2">
        <f t="shared" si="4"/>
        <v>203</v>
      </c>
      <c r="I25" s="12">
        <f t="shared" si="5"/>
        <v>67.6666666666667</v>
      </c>
      <c r="J25" s="15">
        <v>82</v>
      </c>
      <c r="K25" s="16">
        <v>89.2</v>
      </c>
      <c r="L25" s="10">
        <f t="shared" si="2"/>
        <v>85.6</v>
      </c>
      <c r="M25" s="10">
        <f t="shared" si="3"/>
        <v>76.633333333333297</v>
      </c>
    </row>
    <row r="26" spans="1:13" ht="14.25">
      <c r="A26" s="25"/>
      <c r="B26" s="25"/>
      <c r="C26" s="2" t="s">
        <v>83</v>
      </c>
      <c r="D26" s="2" t="s">
        <v>84</v>
      </c>
      <c r="E26" s="2">
        <v>89.5</v>
      </c>
      <c r="F26" s="2">
        <v>108.5</v>
      </c>
      <c r="G26" s="2"/>
      <c r="H26" s="2">
        <f t="shared" si="4"/>
        <v>198</v>
      </c>
      <c r="I26" s="12">
        <f t="shared" si="5"/>
        <v>66</v>
      </c>
      <c r="J26" s="15">
        <v>77.2</v>
      </c>
      <c r="K26" s="16">
        <v>86.9</v>
      </c>
      <c r="L26" s="10">
        <f t="shared" si="2"/>
        <v>82.05</v>
      </c>
      <c r="M26" s="10">
        <f t="shared" si="3"/>
        <v>74.025000000000006</v>
      </c>
    </row>
    <row r="27" spans="1:13" ht="14.25">
      <c r="A27" s="25"/>
      <c r="B27" s="25"/>
      <c r="C27" s="2" t="s">
        <v>85</v>
      </c>
      <c r="D27" s="2" t="s">
        <v>86</v>
      </c>
      <c r="E27" s="2">
        <v>101</v>
      </c>
      <c r="F27" s="2">
        <v>97</v>
      </c>
      <c r="G27" s="2"/>
      <c r="H27" s="2">
        <f t="shared" si="4"/>
        <v>198</v>
      </c>
      <c r="I27" s="12">
        <f t="shared" si="5"/>
        <v>66</v>
      </c>
      <c r="J27" s="15">
        <v>77.599999999999994</v>
      </c>
      <c r="K27" s="16">
        <v>83.9</v>
      </c>
      <c r="L27" s="10">
        <f t="shared" si="2"/>
        <v>80.75</v>
      </c>
      <c r="M27" s="10">
        <f t="shared" si="3"/>
        <v>73.375</v>
      </c>
    </row>
    <row r="28" spans="1:13" ht="14.25">
      <c r="A28" s="25"/>
      <c r="B28" s="25"/>
      <c r="C28" s="2" t="s">
        <v>87</v>
      </c>
      <c r="D28" s="2" t="s">
        <v>88</v>
      </c>
      <c r="E28" s="2">
        <v>89</v>
      </c>
      <c r="F28" s="2">
        <v>105.5</v>
      </c>
      <c r="G28" s="2"/>
      <c r="H28" s="2">
        <f t="shared" si="4"/>
        <v>194.5</v>
      </c>
      <c r="I28" s="12">
        <f t="shared" si="5"/>
        <v>64.8333333333333</v>
      </c>
      <c r="J28" s="15">
        <v>80</v>
      </c>
      <c r="K28" s="16">
        <v>81.5</v>
      </c>
      <c r="L28" s="10">
        <f t="shared" si="2"/>
        <v>80.75</v>
      </c>
      <c r="M28" s="10">
        <f t="shared" si="3"/>
        <v>72.7916666666667</v>
      </c>
    </row>
    <row r="29" spans="1:13" ht="14.25">
      <c r="A29" s="25"/>
      <c r="B29" s="25"/>
      <c r="C29" s="2" t="s">
        <v>89</v>
      </c>
      <c r="D29" s="2" t="s">
        <v>90</v>
      </c>
      <c r="E29" s="2">
        <v>90.5</v>
      </c>
      <c r="F29" s="2">
        <v>89.5</v>
      </c>
      <c r="G29" s="2"/>
      <c r="H29" s="2">
        <f t="shared" si="4"/>
        <v>180</v>
      </c>
      <c r="I29" s="12">
        <f t="shared" si="5"/>
        <v>60</v>
      </c>
      <c r="J29" s="15">
        <v>80.16</v>
      </c>
      <c r="K29" s="16">
        <v>87.6</v>
      </c>
      <c r="L29" s="10">
        <f t="shared" si="2"/>
        <v>83.88</v>
      </c>
      <c r="M29" s="10">
        <f t="shared" si="3"/>
        <v>71.94</v>
      </c>
    </row>
    <row r="30" spans="1:13" ht="14.25">
      <c r="A30" s="25"/>
      <c r="B30" s="25"/>
      <c r="C30" s="2" t="s">
        <v>91</v>
      </c>
      <c r="D30" s="2" t="s">
        <v>92</v>
      </c>
      <c r="E30" s="2">
        <v>95.5</v>
      </c>
      <c r="F30" s="2">
        <v>97.5</v>
      </c>
      <c r="G30" s="2"/>
      <c r="H30" s="2">
        <f t="shared" si="4"/>
        <v>193</v>
      </c>
      <c r="I30" s="12">
        <f t="shared" si="5"/>
        <v>64.3333333333333</v>
      </c>
      <c r="J30" s="15">
        <v>82.2</v>
      </c>
      <c r="K30" s="16">
        <v>76.099999999999994</v>
      </c>
      <c r="L30" s="10">
        <f t="shared" si="2"/>
        <v>79.150000000000006</v>
      </c>
      <c r="M30" s="10">
        <f t="shared" si="3"/>
        <v>71.741666666666703</v>
      </c>
    </row>
    <row r="31" spans="1:13" ht="14.25">
      <c r="A31" s="25"/>
      <c r="B31" s="25"/>
      <c r="C31" s="2" t="s">
        <v>93</v>
      </c>
      <c r="D31" s="2" t="s">
        <v>94</v>
      </c>
      <c r="E31" s="2">
        <v>95</v>
      </c>
      <c r="F31" s="2">
        <v>90.5</v>
      </c>
      <c r="G31" s="2"/>
      <c r="H31" s="2">
        <f t="shared" si="4"/>
        <v>185.5</v>
      </c>
      <c r="I31" s="12">
        <f t="shared" si="5"/>
        <v>61.8333333333333</v>
      </c>
      <c r="J31" s="15">
        <v>74</v>
      </c>
      <c r="K31" s="16">
        <v>86.8</v>
      </c>
      <c r="L31" s="10">
        <f t="shared" si="2"/>
        <v>80.400000000000006</v>
      </c>
      <c r="M31" s="10">
        <f t="shared" si="3"/>
        <v>71.116666666666703</v>
      </c>
    </row>
    <row r="32" spans="1:13" ht="14.25">
      <c r="A32" s="25"/>
      <c r="B32" s="25"/>
      <c r="C32" s="2" t="s">
        <v>95</v>
      </c>
      <c r="D32" s="2" t="s">
        <v>96</v>
      </c>
      <c r="E32" s="2">
        <v>84</v>
      </c>
      <c r="F32" s="2">
        <v>95</v>
      </c>
      <c r="G32" s="2"/>
      <c r="H32" s="2">
        <f t="shared" si="4"/>
        <v>179</v>
      </c>
      <c r="I32" s="12">
        <f t="shared" si="5"/>
        <v>59.6666666666667</v>
      </c>
      <c r="J32" s="15">
        <v>81.599999999999994</v>
      </c>
      <c r="K32" s="16">
        <v>82.1</v>
      </c>
      <c r="L32" s="10">
        <f t="shared" si="2"/>
        <v>81.849999999999994</v>
      </c>
      <c r="M32" s="10">
        <f t="shared" si="3"/>
        <v>70.758333333333297</v>
      </c>
    </row>
    <row r="33" spans="1:13" ht="14.25">
      <c r="A33" s="25"/>
      <c r="B33" s="25"/>
      <c r="C33" s="2" t="s">
        <v>97</v>
      </c>
      <c r="D33" s="2" t="s">
        <v>98</v>
      </c>
      <c r="E33" s="2">
        <v>99.5</v>
      </c>
      <c r="F33" s="2">
        <v>92</v>
      </c>
      <c r="G33" s="2"/>
      <c r="H33" s="2">
        <f t="shared" si="4"/>
        <v>191.5</v>
      </c>
      <c r="I33" s="12">
        <f t="shared" si="5"/>
        <v>63.8333333333333</v>
      </c>
      <c r="J33" s="15">
        <v>70.400000000000006</v>
      </c>
      <c r="K33" s="16">
        <v>80.3</v>
      </c>
      <c r="L33" s="10">
        <f t="shared" si="2"/>
        <v>75.349999999999994</v>
      </c>
      <c r="M33" s="10">
        <f t="shared" si="3"/>
        <v>69.591666666666697</v>
      </c>
    </row>
    <row r="34" spans="1:13" ht="14.25">
      <c r="A34" s="25"/>
      <c r="B34" s="25"/>
      <c r="C34" s="2" t="s">
        <v>99</v>
      </c>
      <c r="D34" s="2" t="s">
        <v>100</v>
      </c>
      <c r="E34" s="2">
        <v>81</v>
      </c>
      <c r="F34" s="2">
        <v>94</v>
      </c>
      <c r="G34" s="2"/>
      <c r="H34" s="2">
        <f t="shared" si="4"/>
        <v>175</v>
      </c>
      <c r="I34" s="12">
        <f t="shared" si="5"/>
        <v>58.3333333333333</v>
      </c>
      <c r="J34" s="15">
        <v>73</v>
      </c>
      <c r="K34" s="16">
        <v>87.8</v>
      </c>
      <c r="L34" s="10">
        <f t="shared" si="2"/>
        <v>80.400000000000006</v>
      </c>
      <c r="M34" s="10">
        <f t="shared" si="3"/>
        <v>69.366666666666703</v>
      </c>
    </row>
    <row r="35" spans="1:13" ht="14.25">
      <c r="A35" s="25"/>
      <c r="B35" s="25"/>
      <c r="C35" s="2" t="s">
        <v>101</v>
      </c>
      <c r="D35" s="2" t="s">
        <v>102</v>
      </c>
      <c r="E35" s="2">
        <v>92.5</v>
      </c>
      <c r="F35" s="2">
        <v>85.5</v>
      </c>
      <c r="G35" s="2"/>
      <c r="H35" s="2">
        <f t="shared" si="4"/>
        <v>178</v>
      </c>
      <c r="I35" s="12">
        <f t="shared" si="5"/>
        <v>59.3333333333333</v>
      </c>
      <c r="J35" s="15">
        <v>67.400000000000006</v>
      </c>
      <c r="K35" s="16">
        <v>85.2</v>
      </c>
      <c r="L35" s="10">
        <f t="shared" si="2"/>
        <v>76.3</v>
      </c>
      <c r="M35" s="10">
        <f t="shared" si="3"/>
        <v>67.816666666666706</v>
      </c>
    </row>
    <row r="36" spans="1:13" ht="14.25">
      <c r="A36" s="25"/>
      <c r="B36" s="25"/>
      <c r="C36" s="2" t="s">
        <v>103</v>
      </c>
      <c r="D36" s="2" t="s">
        <v>104</v>
      </c>
      <c r="E36" s="2">
        <v>77</v>
      </c>
      <c r="F36" s="2">
        <v>87.5</v>
      </c>
      <c r="G36" s="2"/>
      <c r="H36" s="2">
        <f t="shared" si="4"/>
        <v>164.5</v>
      </c>
      <c r="I36" s="12">
        <f t="shared" si="5"/>
        <v>54.8333333333333</v>
      </c>
      <c r="J36" s="15">
        <v>77.62</v>
      </c>
      <c r="K36" s="16">
        <v>77.61</v>
      </c>
      <c r="L36" s="10">
        <f t="shared" si="2"/>
        <v>77.614999999999995</v>
      </c>
      <c r="M36" s="10">
        <f t="shared" si="3"/>
        <v>66.224166666666704</v>
      </c>
    </row>
    <row r="37" spans="1:13" ht="14.25">
      <c r="A37" s="25"/>
      <c r="B37" s="25"/>
      <c r="C37" s="2" t="s">
        <v>105</v>
      </c>
      <c r="D37" s="2" t="s">
        <v>106</v>
      </c>
      <c r="E37" s="2">
        <v>81.5</v>
      </c>
      <c r="F37" s="2">
        <v>95</v>
      </c>
      <c r="G37" s="2"/>
      <c r="H37" s="2">
        <f t="shared" si="4"/>
        <v>176.5</v>
      </c>
      <c r="I37" s="12">
        <f t="shared" si="5"/>
        <v>58.8333333333333</v>
      </c>
      <c r="J37" s="15">
        <v>66.900000000000006</v>
      </c>
      <c r="K37" s="16">
        <v>75.510000000000005</v>
      </c>
      <c r="L37" s="10">
        <f t="shared" si="2"/>
        <v>71.204999999999998</v>
      </c>
      <c r="M37" s="10">
        <f t="shared" si="3"/>
        <v>65.019166666666706</v>
      </c>
    </row>
    <row r="38" spans="1:13" ht="14.25">
      <c r="A38" s="25"/>
      <c r="B38" s="25"/>
      <c r="C38" s="2" t="s">
        <v>107</v>
      </c>
      <c r="D38" s="2" t="s">
        <v>108</v>
      </c>
      <c r="E38" s="2">
        <v>78.5</v>
      </c>
      <c r="F38" s="2">
        <v>88</v>
      </c>
      <c r="G38" s="2"/>
      <c r="H38" s="2">
        <f t="shared" si="4"/>
        <v>166.5</v>
      </c>
      <c r="I38" s="12">
        <f t="shared" si="5"/>
        <v>55.5</v>
      </c>
      <c r="J38" s="15">
        <v>72.2</v>
      </c>
      <c r="K38" s="16">
        <v>75</v>
      </c>
      <c r="L38" s="10">
        <f t="shared" si="2"/>
        <v>73.599999999999994</v>
      </c>
      <c r="M38" s="10">
        <f t="shared" si="3"/>
        <v>64.55</v>
      </c>
    </row>
    <row r="39" spans="1:13" ht="14.25">
      <c r="A39" s="25"/>
      <c r="B39" s="25"/>
      <c r="C39" s="2" t="s">
        <v>109</v>
      </c>
      <c r="D39" s="2" t="s">
        <v>110</v>
      </c>
      <c r="E39" s="2">
        <v>78.5</v>
      </c>
      <c r="F39" s="2">
        <v>86</v>
      </c>
      <c r="G39" s="2"/>
      <c r="H39" s="2">
        <f t="shared" si="4"/>
        <v>164.5</v>
      </c>
      <c r="I39" s="12">
        <f t="shared" si="5"/>
        <v>54.8333333333333</v>
      </c>
      <c r="J39" s="15">
        <v>68.2</v>
      </c>
      <c r="K39" s="16">
        <v>0</v>
      </c>
      <c r="L39" s="10">
        <f t="shared" si="2"/>
        <v>34.1</v>
      </c>
      <c r="M39" s="10">
        <f t="shared" si="3"/>
        <v>44.466666666666697</v>
      </c>
    </row>
    <row r="40" spans="1:13" ht="14.25">
      <c r="A40" s="25"/>
      <c r="B40" s="25"/>
      <c r="C40" s="2" t="s">
        <v>111</v>
      </c>
      <c r="D40" s="2" t="s">
        <v>112</v>
      </c>
      <c r="E40" s="2">
        <v>79</v>
      </c>
      <c r="F40" s="2">
        <v>81.5</v>
      </c>
      <c r="G40" s="2"/>
      <c r="H40" s="2">
        <f t="shared" si="4"/>
        <v>160.5</v>
      </c>
      <c r="I40" s="12">
        <f t="shared" si="5"/>
        <v>53.5</v>
      </c>
      <c r="J40" s="15">
        <v>67.599999999999994</v>
      </c>
      <c r="K40" s="16">
        <v>0</v>
      </c>
      <c r="L40" s="10">
        <f t="shared" si="2"/>
        <v>33.799999999999997</v>
      </c>
      <c r="M40" s="10">
        <f t="shared" si="3"/>
        <v>43.65</v>
      </c>
    </row>
  </sheetData>
  <mergeCells count="15">
    <mergeCell ref="M1:M2"/>
    <mergeCell ref="E1:F1"/>
    <mergeCell ref="J1:K1"/>
    <mergeCell ref="I1:I2"/>
    <mergeCell ref="L1:L2"/>
    <mergeCell ref="C1:C2"/>
    <mergeCell ref="D1:D2"/>
    <mergeCell ref="G1:G2"/>
    <mergeCell ref="H1:H2"/>
    <mergeCell ref="A23:A40"/>
    <mergeCell ref="B1:B2"/>
    <mergeCell ref="B3:B22"/>
    <mergeCell ref="B23:B40"/>
    <mergeCell ref="A1:A2"/>
    <mergeCell ref="A3:A22"/>
  </mergeCells>
  <phoneticPr fontId="7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政府机关幼儿园</vt:lpstr>
      <vt:lpstr>妇联幼儿园</vt:lpstr>
      <vt:lpstr>总</vt:lpstr>
      <vt:lpstr>日报社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2019-07-16T03:29:57Z</cp:lastPrinted>
  <dcterms:created xsi:type="dcterms:W3CDTF">2019-07-15T00:58:00Z</dcterms:created>
  <dcterms:modified xsi:type="dcterms:W3CDTF">2019-07-16T06:38:20Z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